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leyballorgau.sharepoint.com/Shared Documents/Education and Development/State Access - VA Education Documents/Accreditation Framework/"/>
    </mc:Choice>
  </mc:AlternateContent>
  <xr:revisionPtr revIDLastSave="0" documentId="8_{7D8427FD-C07B-4CB1-8366-D71051B2C34D}" xr6:coauthVersionLast="47" xr6:coauthVersionMax="47" xr10:uidLastSave="{00000000-0000-0000-0000-000000000000}"/>
  <bookViews>
    <workbookView xWindow="13500" yWindow="-16356" windowWidth="29016" windowHeight="15696" xr2:uid="{57E6B7A9-1752-4389-BEE5-7D9CF42AF8B9}"/>
  </bookViews>
  <sheets>
    <sheet name="CDC Log" sheetId="1" r:id="rId1"/>
    <sheet name="Acc Level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25" i="1"/>
  <c r="I24" i="1"/>
  <c r="I23" i="1"/>
  <c r="I13" i="1"/>
  <c r="I11" i="1"/>
  <c r="G33" i="1"/>
  <c r="I18" i="1"/>
  <c r="I17" i="1"/>
  <c r="I16" i="1"/>
  <c r="I15" i="1"/>
  <c r="I14" i="1"/>
  <c r="I12" i="1"/>
  <c r="I9" i="1"/>
  <c r="I31" i="1"/>
  <c r="I30" i="1"/>
  <c r="I29" i="1"/>
  <c r="I28" i="1"/>
  <c r="I27" i="1"/>
  <c r="I26" i="1"/>
  <c r="I22" i="1"/>
  <c r="I32" i="1" l="1"/>
  <c r="I19" i="1"/>
  <c r="J18" i="1" s="1"/>
  <c r="I33" i="1" l="1"/>
  <c r="J3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C9E2A4-A464-4E0F-A876-9F49E499B0D7}" keepAlive="1" name="Query - Acc level" description="Connection to the 'Acc level' query in the workbook." type="5" refreshedVersion="0" background="1" saveData="1">
    <dbPr connection="Provider=Microsoft.Mashup.OleDb.1;Data Source=$Workbook$;Location=&quot;Acc level&quot;;Extended Properties=&quot;&quot;" command="SELECT * FROM [Acc level]"/>
  </connection>
</connections>
</file>

<file path=xl/sharedStrings.xml><?xml version="1.0" encoding="utf-8"?>
<sst xmlns="http://schemas.openxmlformats.org/spreadsheetml/2006/main" count="50" uniqueCount="44">
  <si>
    <t>Volleyball Australia Referee Accreditation Renewal - Continued Development Credit (CDC) Points Log Sheet</t>
  </si>
  <si>
    <t>First Name:</t>
  </si>
  <si>
    <t>Last Name:</t>
  </si>
  <si>
    <t>Email:</t>
  </si>
  <si>
    <t>State Association:</t>
  </si>
  <si>
    <t>Please select which Accreditation you wish to renew:</t>
  </si>
  <si>
    <t>(Please select from drop down list)</t>
  </si>
  <si>
    <r>
      <t xml:space="preserve">Practical Officiating Renewal Acitivities. </t>
    </r>
    <r>
      <rPr>
        <b/>
        <u/>
        <sz val="11"/>
        <color theme="1"/>
        <rFont val="Calibri"/>
        <family val="2"/>
        <scheme val="minor"/>
      </rPr>
      <t>A maximum of 50 CDC points of the required for each level may be claimed through Practical Officiating.</t>
    </r>
  </si>
  <si>
    <t xml:space="preserve">Detail of Practical Officiating Activity </t>
  </si>
  <si>
    <t>Date</t>
  </si>
  <si>
    <t>Category (Please choose from drop down list)</t>
  </si>
  <si>
    <t>CDC Points</t>
  </si>
  <si>
    <t>E.g. 1st Referee - Capital Volleyball League</t>
  </si>
  <si>
    <t>First Referee (5 pts)</t>
  </si>
  <si>
    <t xml:space="preserve">Total CDC points for Practical Activities claimed </t>
  </si>
  <si>
    <t xml:space="preserve">Education Activities. The balance of the CDC Points can be accrued through Officials Education and Self-education. </t>
  </si>
  <si>
    <t>Detail of Officials Education and Self-education</t>
  </si>
  <si>
    <t xml:space="preserve">E.g. Volleyball Australia Referee Committee Online Webinar - "Wellbeing for referees" </t>
  </si>
  <si>
    <t>Attend an officiating seminar/course (1 day or less duration) by State Association or VA (10 pts)</t>
  </si>
  <si>
    <t xml:space="preserve">Total CDC points for Education Activities claimed </t>
  </si>
  <si>
    <t xml:space="preserve">Total Continued Credit Points (CDC) Required: </t>
  </si>
  <si>
    <t xml:space="preserve">Total Continued Credit Points Claimed (CDC) </t>
  </si>
  <si>
    <t xml:space="preserve">Accreditation Level </t>
  </si>
  <si>
    <t>Referee Level 2 Associate</t>
  </si>
  <si>
    <t>Referee Level 2 State</t>
  </si>
  <si>
    <t>Referee Level 3 Indoor</t>
  </si>
  <si>
    <t>Referee Level 3 Beach</t>
  </si>
  <si>
    <t>Referee Level 4 Indoor</t>
  </si>
  <si>
    <t>Referee Level 4 Beach</t>
  </si>
  <si>
    <t>Education Activities</t>
  </si>
  <si>
    <t>Lecture/present at an offciating course or seminar (20 pts)</t>
  </si>
  <si>
    <t>Write and/or publish an article on officiating endorsed by State Association or VA (20 pts)</t>
  </si>
  <si>
    <t>Attend an officiating seminar/course (2 days or more duration) by State Association or VA (20 pts)</t>
  </si>
  <si>
    <t>Complete a sport related tertiary education course e.g. PE/Sport Science (20 pts)</t>
  </si>
  <si>
    <t>Complete a recognised first aid or sports trainer course (20 pts)</t>
  </si>
  <si>
    <t>Attend any other relevant seminar/course to officiating (10 pts)</t>
  </si>
  <si>
    <t>Complete a "Play by The Rules" or "Sport Integrity Australia" online course (5 pts)</t>
  </si>
  <si>
    <t>Practical Activities</t>
  </si>
  <si>
    <t>Referee Delegate at VA Event (25 pts)</t>
  </si>
  <si>
    <t>Referee Supervisor at VA Event (20 pts)</t>
  </si>
  <si>
    <t>Referee Delegate at SSO Event (20 pts)</t>
  </si>
  <si>
    <t>Second Referee (5 pts)</t>
  </si>
  <si>
    <t>Line Judge (5 pts)</t>
  </si>
  <si>
    <t>Scorer (5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</si>
</sst>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0" fillId="0" borderId="8" xfId="0" applyBorder="1"/>
    <xf numFmtId="0" fontId="0" fillId="0" borderId="6" xfId="0" applyBorder="1"/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2491740</xdr:colOff>
      <xdr:row>0</xdr:row>
      <xdr:rowOff>129540</xdr:rowOff>
    </xdr:from>
    <xdr:to>
      <xdr:col>8</xdr:col>
      <xdr:colOff>326618</xdr:colOff>
      <xdr:row>5</xdr:row>
      <xdr:rowOff>158733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36BBA9-AFB4-4E4A-89B6-23F717F4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87200" y="129540"/>
          <a:ext cx="1926818" cy="13626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99CE42-FADB-484F-B78E-543467D48FB7}" name="Table1" displayName="Table1" ref="B4:B11" totalsRowShown="0">
  <autoFilter ref="B4:B11" xr:uid="{CA99CE42-FADB-484F-B78E-543467D48FB7}"/>
  <tableColumns count="1">
    <tableColumn id="1" xr3:uid="{B2757C9B-31C0-4708-B604-6E2E3086D787}" name="Accreditation Level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84F7-07C2-4E47-8BC1-38E1CDFD142A}">
  <sheetPr>
    <pageSetUpPr fitToPage="1"/>
  </sheetPr>
  <dimension ref="B1:K33"/>
  <sheetViews>
    <sheetView tabSelected="1" workbookViewId="0">
      <selection activeCell="B1" sqref="B1"/>
    </sheetView>
  </sheetViews>
  <sheetFormatPr defaultColWidth="9.140625" defaultRowHeight="21" customHeight="1"/>
  <cols>
    <col min="1" max="1" width="3.5703125" style="1" customWidth="1"/>
    <col min="2" max="2" width="10.42578125" style="1" customWidth="1"/>
    <col min="3" max="3" width="44.28515625" style="1" customWidth="1"/>
    <col min="4" max="4" width="15.85546875" style="1" customWidth="1"/>
    <col min="5" max="5" width="28.28515625" style="1" customWidth="1"/>
    <col min="6" max="6" width="18.85546875" style="1" customWidth="1"/>
    <col min="7" max="7" width="15.5703125" style="1" customWidth="1"/>
    <col min="8" max="8" width="59.7109375" style="1" customWidth="1"/>
    <col min="9" max="9" width="10.140625" style="1" bestFit="1" customWidth="1"/>
    <col min="10" max="10" width="14.85546875" style="1" customWidth="1"/>
    <col min="11" max="11" width="11" style="1" customWidth="1"/>
    <col min="12" max="12" width="5.5703125" style="1" customWidth="1"/>
    <col min="13" max="16384" width="9.140625" style="1"/>
  </cols>
  <sheetData>
    <row r="1" spans="2:9" ht="21" customHeight="1">
      <c r="B1" s="2" t="s">
        <v>0</v>
      </c>
      <c r="C1" s="2"/>
    </row>
    <row r="2" spans="2:9" ht="21" customHeight="1">
      <c r="B2" s="8" t="s">
        <v>1</v>
      </c>
      <c r="C2" s="10"/>
      <c r="D2" s="8" t="s">
        <v>2</v>
      </c>
      <c r="E2" s="36"/>
      <c r="F2" s="36"/>
      <c r="G2"/>
      <c r="H2"/>
      <c r="I2" s="3"/>
    </row>
    <row r="3" spans="2:9" ht="21" customHeight="1">
      <c r="B3" s="8" t="s">
        <v>3</v>
      </c>
      <c r="C3" s="11"/>
      <c r="D3" s="8" t="s">
        <v>4</v>
      </c>
      <c r="E3" s="37"/>
      <c r="F3" s="37"/>
      <c r="G3"/>
      <c r="H3"/>
    </row>
    <row r="4" spans="2:9" ht="21" customHeight="1" thickBot="1">
      <c r="B4" s="8"/>
      <c r="C4"/>
      <c r="D4" s="8"/>
      <c r="E4" s="38"/>
      <c r="F4" s="38"/>
    </row>
    <row r="5" spans="2:9" ht="21" customHeight="1" thickBot="1">
      <c r="B5" s="8" t="s">
        <v>5</v>
      </c>
      <c r="C5"/>
      <c r="D5" s="39" t="s">
        <v>6</v>
      </c>
      <c r="E5" s="40"/>
      <c r="F5" s="41"/>
    </row>
    <row r="6" spans="2:9" ht="21" customHeight="1" thickBot="1">
      <c r="B6"/>
      <c r="C6"/>
      <c r="D6" s="47"/>
      <c r="E6" s="47"/>
      <c r="F6" s="47"/>
    </row>
    <row r="7" spans="2:9" s="5" customFormat="1" ht="21" customHeight="1">
      <c r="B7" s="42" t="s">
        <v>7</v>
      </c>
      <c r="C7" s="43"/>
      <c r="D7" s="43"/>
      <c r="E7" s="43"/>
      <c r="F7" s="43"/>
      <c r="G7" s="43"/>
      <c r="H7" s="43"/>
      <c r="I7" s="44"/>
    </row>
    <row r="8" spans="2:9" s="5" customFormat="1" ht="21" customHeight="1">
      <c r="B8" s="34" t="s">
        <v>8</v>
      </c>
      <c r="C8" s="35"/>
      <c r="D8" s="35"/>
      <c r="E8" s="33"/>
      <c r="F8" s="4" t="s">
        <v>9</v>
      </c>
      <c r="G8" s="32" t="s">
        <v>10</v>
      </c>
      <c r="H8" s="33"/>
      <c r="I8" s="12" t="s">
        <v>11</v>
      </c>
    </row>
    <row r="9" spans="2:9" s="5" customFormat="1" ht="21" customHeight="1">
      <c r="B9" s="22" t="s">
        <v>12</v>
      </c>
      <c r="C9" s="23"/>
      <c r="D9" s="23"/>
      <c r="E9" s="24"/>
      <c r="F9" s="16">
        <v>44755</v>
      </c>
      <c r="G9" s="25" t="s">
        <v>13</v>
      </c>
      <c r="H9" s="26"/>
      <c r="I9" s="17">
        <f>IF(ISBLANK(G9)," ",IF(OR(G9='Acc Level'!$B$25,G9='Acc Level'!$B$26),20,IF(G9='Acc Level'!$B$24,25,5)))</f>
        <v>5</v>
      </c>
    </row>
    <row r="10" spans="2:9" s="5" customFormat="1" ht="21" customHeight="1">
      <c r="B10" s="22"/>
      <c r="C10" s="23"/>
      <c r="D10" s="23"/>
      <c r="E10" s="24"/>
      <c r="F10" s="6"/>
      <c r="G10" s="25"/>
      <c r="H10" s="26"/>
      <c r="I10" s="17" t="str">
        <f>IF(ISBLANK(G10)," ",IF(OR(G10='Acc Level'!$B$25,G10='Acc Level'!$B$26),20,IF(G10='Acc Level'!$B$24,25,5)))</f>
        <v xml:space="preserve"> </v>
      </c>
    </row>
    <row r="11" spans="2:9" s="5" customFormat="1" ht="21" customHeight="1">
      <c r="B11" s="22"/>
      <c r="C11" s="23"/>
      <c r="D11" s="23"/>
      <c r="E11" s="24"/>
      <c r="F11" s="6"/>
      <c r="G11" s="25"/>
      <c r="H11" s="26"/>
      <c r="I11" s="17" t="str">
        <f>IF(ISBLANK(G11)," ",IF(OR(G11='Acc Level'!$B$25,G11='Acc Level'!$B$26),20,IF(G11='Acc Level'!$B$24,25,5)))</f>
        <v xml:space="preserve"> </v>
      </c>
    </row>
    <row r="12" spans="2:9" s="5" customFormat="1" ht="21" customHeight="1">
      <c r="B12" s="22"/>
      <c r="C12" s="23"/>
      <c r="D12" s="23"/>
      <c r="E12" s="24"/>
      <c r="F12" s="6"/>
      <c r="G12" s="25"/>
      <c r="H12" s="26"/>
      <c r="I12" s="17" t="str">
        <f>IF(ISBLANK(G12)," ",IF(OR(G12='Acc Level'!$B$25,G12='Acc Level'!$B$26),20,IF(G12='Acc Level'!$B$24,25,5)))</f>
        <v xml:space="preserve"> </v>
      </c>
    </row>
    <row r="13" spans="2:9" s="5" customFormat="1" ht="21" customHeight="1">
      <c r="B13" s="22"/>
      <c r="C13" s="23"/>
      <c r="D13" s="23"/>
      <c r="E13" s="24"/>
      <c r="F13" s="6"/>
      <c r="G13" s="25"/>
      <c r="H13" s="26"/>
      <c r="I13" s="17" t="str">
        <f>IF(ISBLANK(G13)," ",IF(OR(G13='Acc Level'!$B$25,G13='Acc Level'!$B$26),20,IF(G13='Acc Level'!$B$24,25,5)))</f>
        <v xml:space="preserve"> </v>
      </c>
    </row>
    <row r="14" spans="2:9" s="5" customFormat="1" ht="21" customHeight="1">
      <c r="B14" s="22"/>
      <c r="C14" s="23"/>
      <c r="D14" s="23"/>
      <c r="E14" s="24"/>
      <c r="F14" s="6"/>
      <c r="G14" s="25"/>
      <c r="H14" s="26"/>
      <c r="I14" s="17" t="str">
        <f>IF(ISBLANK(G14)," ",IF(OR(G14='Acc Level'!$B$25,G14='Acc Level'!$B$26),20,IF(G14='Acc Level'!$B$24,25,5)))</f>
        <v xml:space="preserve"> </v>
      </c>
    </row>
    <row r="15" spans="2:9" s="5" customFormat="1" ht="21" customHeight="1">
      <c r="B15" s="22"/>
      <c r="C15" s="23"/>
      <c r="D15" s="23"/>
      <c r="E15" s="24"/>
      <c r="F15" s="6"/>
      <c r="G15" s="25"/>
      <c r="H15" s="26"/>
      <c r="I15" s="17" t="str">
        <f>IF(ISBLANK(G15)," ",IF(OR(G15='Acc Level'!$B$25,G15='Acc Level'!$B$26),20,IF(G15='Acc Level'!$B$24,25,5)))</f>
        <v xml:space="preserve"> </v>
      </c>
    </row>
    <row r="16" spans="2:9" s="5" customFormat="1" ht="21" customHeight="1">
      <c r="B16" s="22"/>
      <c r="C16" s="23"/>
      <c r="D16" s="23"/>
      <c r="E16" s="24"/>
      <c r="F16" s="6"/>
      <c r="G16" s="25"/>
      <c r="H16" s="26"/>
      <c r="I16" s="17" t="str">
        <f>IF(ISBLANK(G16)," ",IF(OR(G16='Acc Level'!$B$25,G16='Acc Level'!$B$26),20,IF(G16='Acc Level'!$B$24,25,5)))</f>
        <v xml:space="preserve"> </v>
      </c>
    </row>
    <row r="17" spans="2:11" s="5" customFormat="1" ht="21" customHeight="1">
      <c r="B17" s="22"/>
      <c r="C17" s="23"/>
      <c r="D17" s="23"/>
      <c r="E17" s="24"/>
      <c r="F17" s="6"/>
      <c r="G17" s="25"/>
      <c r="H17" s="26"/>
      <c r="I17" s="17" t="str">
        <f>IF(ISBLANK(G17)," ",IF(OR(G17='Acc Level'!$B$25,G17='Acc Level'!$B$26),20,IF(G17='Acc Level'!$B$24,25,5)))</f>
        <v xml:space="preserve"> </v>
      </c>
    </row>
    <row r="18" spans="2:11" s="5" customFormat="1" ht="21" customHeight="1">
      <c r="B18" s="22"/>
      <c r="C18" s="23"/>
      <c r="D18" s="23"/>
      <c r="E18" s="24"/>
      <c r="F18" s="6"/>
      <c r="G18" s="25"/>
      <c r="H18" s="26"/>
      <c r="I18" s="17" t="str">
        <f>IF(ISBLANK(G18)," ",IF(OR(G18='Acc Level'!$B$25,G18='Acc Level'!$B$26),20,IF(G18='Acc Level'!$B$24,25,5)))</f>
        <v xml:space="preserve"> </v>
      </c>
      <c r="J18" s="20" t="str">
        <f>IF(I19&gt;50,"Note: Only 50 pts from practical activities may be claimed","")</f>
        <v/>
      </c>
      <c r="K18" s="21"/>
    </row>
    <row r="19" spans="2:11" s="5" customFormat="1" ht="21" customHeight="1" thickBot="1">
      <c r="B19" s="27" t="s">
        <v>14</v>
      </c>
      <c r="C19" s="28"/>
      <c r="D19" s="28"/>
      <c r="E19" s="28"/>
      <c r="F19" s="28"/>
      <c r="G19" s="28"/>
      <c r="H19" s="29"/>
      <c r="I19" s="14">
        <f>SUM(I9:I18)</f>
        <v>5</v>
      </c>
      <c r="J19" s="20"/>
      <c r="K19" s="21"/>
    </row>
    <row r="20" spans="2:11" s="5" customFormat="1" ht="21" customHeight="1">
      <c r="B20" s="48" t="s">
        <v>15</v>
      </c>
      <c r="C20" s="49"/>
      <c r="D20" s="49"/>
      <c r="E20" s="49"/>
      <c r="F20" s="49"/>
      <c r="G20" s="49"/>
      <c r="H20" s="49"/>
      <c r="I20" s="50"/>
    </row>
    <row r="21" spans="2:11" s="5" customFormat="1" ht="21" customHeight="1">
      <c r="B21" s="34" t="s">
        <v>16</v>
      </c>
      <c r="C21" s="35"/>
      <c r="D21" s="35"/>
      <c r="E21" s="33"/>
      <c r="F21" s="4" t="s">
        <v>9</v>
      </c>
      <c r="G21" s="32" t="s">
        <v>10</v>
      </c>
      <c r="H21" s="33"/>
      <c r="I21" s="12" t="s">
        <v>11</v>
      </c>
    </row>
    <row r="22" spans="2:11" s="5" customFormat="1" ht="21" customHeight="1">
      <c r="B22" s="22" t="s">
        <v>17</v>
      </c>
      <c r="C22" s="23"/>
      <c r="D22" s="23"/>
      <c r="E22" s="24"/>
      <c r="F22" s="16">
        <v>44882</v>
      </c>
      <c r="G22" s="30" t="s">
        <v>18</v>
      </c>
      <c r="H22" s="31"/>
      <c r="I22" s="17">
        <f>IF(ISBLANK(G22)," ",IF(OR(G22='Acc Level'!$B$19,G22='Acc Level'!$B$20),10,IF(G22='Acc Level'!$B$21,5,20)))</f>
        <v>10</v>
      </c>
    </row>
    <row r="23" spans="2:11" s="5" customFormat="1" ht="21" customHeight="1">
      <c r="B23" s="22"/>
      <c r="C23" s="23"/>
      <c r="D23" s="23"/>
      <c r="E23" s="24"/>
      <c r="F23" s="6"/>
      <c r="G23" s="30"/>
      <c r="H23" s="31"/>
      <c r="I23" s="17" t="str">
        <f>IF(ISBLANK(G23)," ",IF(OR(G23='Acc Level'!$B$19,G23='Acc Level'!$B$20),10,IF(G23='Acc Level'!$B$21,5,20)))</f>
        <v xml:space="preserve"> </v>
      </c>
    </row>
    <row r="24" spans="2:11" s="5" customFormat="1" ht="21" customHeight="1">
      <c r="B24" s="22"/>
      <c r="C24" s="23"/>
      <c r="D24" s="23"/>
      <c r="E24" s="24"/>
      <c r="F24" s="6"/>
      <c r="G24" s="30"/>
      <c r="H24" s="31"/>
      <c r="I24" s="17" t="str">
        <f>IF(ISBLANK(G24)," ",IF(OR(G24='Acc Level'!$B$19,G24='Acc Level'!$B$20),10,IF(G24='Acc Level'!$B$21,5,20)))</f>
        <v xml:space="preserve"> </v>
      </c>
    </row>
    <row r="25" spans="2:11" s="5" customFormat="1" ht="21" customHeight="1">
      <c r="B25" s="22"/>
      <c r="C25" s="23"/>
      <c r="D25" s="23"/>
      <c r="E25" s="24"/>
      <c r="F25" s="6"/>
      <c r="G25" s="30"/>
      <c r="H25" s="31"/>
      <c r="I25" s="17" t="str">
        <f>IF(ISBLANK(G25)," ",IF(OR(G25='Acc Level'!$B$19,G25='Acc Level'!$B$20),10,IF(G25='Acc Level'!$B$21,5,20)))</f>
        <v xml:space="preserve"> </v>
      </c>
    </row>
    <row r="26" spans="2:11" s="5" customFormat="1" ht="21" customHeight="1">
      <c r="B26" s="22"/>
      <c r="C26" s="23"/>
      <c r="D26" s="23"/>
      <c r="E26" s="24"/>
      <c r="F26" s="6"/>
      <c r="G26" s="30"/>
      <c r="H26" s="31"/>
      <c r="I26" s="17" t="str">
        <f>IF(ISBLANK(G26)," ",IF(OR(G26='Acc Level'!$B$19,G26='Acc Level'!$B$20),10,IF(G26='Acc Level'!$B$21,5,20)))</f>
        <v xml:space="preserve"> </v>
      </c>
    </row>
    <row r="27" spans="2:11" s="5" customFormat="1" ht="21" customHeight="1">
      <c r="B27" s="22"/>
      <c r="C27" s="23"/>
      <c r="D27" s="23"/>
      <c r="E27" s="24"/>
      <c r="F27" s="6"/>
      <c r="G27" s="30"/>
      <c r="H27" s="31"/>
      <c r="I27" s="17" t="str">
        <f>IF(ISBLANK(G27)," ",IF(OR(G27='Acc Level'!$B$19,G27='Acc Level'!$B$20),10,IF(G27='Acc Level'!$B$21,5,20)))</f>
        <v xml:space="preserve"> </v>
      </c>
    </row>
    <row r="28" spans="2:11" s="5" customFormat="1" ht="21" customHeight="1">
      <c r="B28" s="22"/>
      <c r="C28" s="23"/>
      <c r="D28" s="23"/>
      <c r="E28" s="24"/>
      <c r="F28" s="6"/>
      <c r="G28" s="30"/>
      <c r="H28" s="31"/>
      <c r="I28" s="17" t="str">
        <f>IF(ISBLANK(G28)," ",IF(OR(G28='Acc Level'!$B$19,G28='Acc Level'!$B$20),10,IF(G28='Acc Level'!$B$21,5,20)))</f>
        <v xml:space="preserve"> </v>
      </c>
    </row>
    <row r="29" spans="2:11" s="5" customFormat="1" ht="21" customHeight="1">
      <c r="B29" s="22"/>
      <c r="C29" s="23"/>
      <c r="D29" s="23"/>
      <c r="E29" s="24"/>
      <c r="F29" s="6"/>
      <c r="G29" s="30"/>
      <c r="H29" s="31"/>
      <c r="I29" s="17" t="str">
        <f>IF(ISBLANK(G29)," ",IF(OR(G29='Acc Level'!$B$19,G29='Acc Level'!$B$20),10,IF(G29='Acc Level'!$B$21,5,20)))</f>
        <v xml:space="preserve"> </v>
      </c>
    </row>
    <row r="30" spans="2:11" s="5" customFormat="1" ht="21" customHeight="1">
      <c r="B30" s="22"/>
      <c r="C30" s="23"/>
      <c r="D30" s="23"/>
      <c r="E30" s="24"/>
      <c r="F30" s="6"/>
      <c r="G30" s="30"/>
      <c r="H30" s="31"/>
      <c r="I30" s="17" t="str">
        <f>IF(ISBLANK(G30)," ",IF(OR(G30='Acc Level'!$B$19,G30='Acc Level'!$B$20),10,IF(G30='Acc Level'!$B$21,5,20)))</f>
        <v xml:space="preserve"> </v>
      </c>
    </row>
    <row r="31" spans="2:11" s="5" customFormat="1" ht="21" customHeight="1">
      <c r="B31" s="22"/>
      <c r="C31" s="23"/>
      <c r="D31" s="23"/>
      <c r="E31" s="24"/>
      <c r="F31" s="6"/>
      <c r="G31" s="30"/>
      <c r="H31" s="31"/>
      <c r="I31" s="17" t="str">
        <f>IF(ISBLANK(G31)," ",IF(OR(G31='Acc Level'!$B$19,G31='Acc Level'!$B$20),10,IF(G31='Acc Level'!$B$21,5,20)))</f>
        <v xml:space="preserve"> </v>
      </c>
    </row>
    <row r="32" spans="2:11" s="5" customFormat="1" ht="21" customHeight="1" thickBot="1">
      <c r="B32" s="27" t="s">
        <v>19</v>
      </c>
      <c r="C32" s="28"/>
      <c r="D32" s="28"/>
      <c r="E32" s="28"/>
      <c r="F32" s="28"/>
      <c r="G32" s="28"/>
      <c r="H32" s="29"/>
      <c r="I32" s="15">
        <f>SUM(I22:I31)</f>
        <v>10</v>
      </c>
    </row>
    <row r="33" spans="2:10" s="7" customFormat="1" ht="21" customHeight="1" thickBot="1">
      <c r="B33" s="45" t="s">
        <v>20</v>
      </c>
      <c r="C33" s="46"/>
      <c r="D33" s="46"/>
      <c r="E33" s="46"/>
      <c r="F33" s="46"/>
      <c r="G33" s="19">
        <f>IF(OR(D5='Acc Level'!B6,D5='Acc Level'!B7),80,100)</f>
        <v>100</v>
      </c>
      <c r="H33" s="13" t="s">
        <v>21</v>
      </c>
      <c r="I33" s="18">
        <f>IF(I19&gt;50,50,I19)+I32</f>
        <v>15</v>
      </c>
      <c r="J33" s="9" t="str">
        <f>IF(I33&lt;G33,"Incomplete","Complete")</f>
        <v>Incomplete</v>
      </c>
    </row>
  </sheetData>
  <mergeCells count="55">
    <mergeCell ref="B30:E30"/>
    <mergeCell ref="G30:H30"/>
    <mergeCell ref="B31:E31"/>
    <mergeCell ref="G31:H31"/>
    <mergeCell ref="B32:H32"/>
    <mergeCell ref="B33:F33"/>
    <mergeCell ref="D6:F6"/>
    <mergeCell ref="G8:H8"/>
    <mergeCell ref="G9:H9"/>
    <mergeCell ref="G12:H12"/>
    <mergeCell ref="G14:H14"/>
    <mergeCell ref="G15:H15"/>
    <mergeCell ref="G16:H16"/>
    <mergeCell ref="G17:H17"/>
    <mergeCell ref="G18:H18"/>
    <mergeCell ref="B8:E8"/>
    <mergeCell ref="B9:E9"/>
    <mergeCell ref="B16:E16"/>
    <mergeCell ref="B20:I20"/>
    <mergeCell ref="B17:E17"/>
    <mergeCell ref="B18:E18"/>
    <mergeCell ref="E2:F2"/>
    <mergeCell ref="E3:F3"/>
    <mergeCell ref="B12:E12"/>
    <mergeCell ref="B14:E14"/>
    <mergeCell ref="B15:E15"/>
    <mergeCell ref="E4:F4"/>
    <mergeCell ref="D5:F5"/>
    <mergeCell ref="B7:I7"/>
    <mergeCell ref="G21:H21"/>
    <mergeCell ref="B22:E22"/>
    <mergeCell ref="G22:H22"/>
    <mergeCell ref="B26:E26"/>
    <mergeCell ref="G26:H26"/>
    <mergeCell ref="B23:E23"/>
    <mergeCell ref="G23:H23"/>
    <mergeCell ref="B24:E24"/>
    <mergeCell ref="G24:H24"/>
    <mergeCell ref="B25:E25"/>
    <mergeCell ref="G25:H25"/>
    <mergeCell ref="B21:E21"/>
    <mergeCell ref="B27:E27"/>
    <mergeCell ref="G27:H27"/>
    <mergeCell ref="B28:E28"/>
    <mergeCell ref="G28:H28"/>
    <mergeCell ref="B29:E29"/>
    <mergeCell ref="G29:H29"/>
    <mergeCell ref="J18:K19"/>
    <mergeCell ref="B11:E11"/>
    <mergeCell ref="G11:H11"/>
    <mergeCell ref="B10:E10"/>
    <mergeCell ref="G10:H10"/>
    <mergeCell ref="B13:E13"/>
    <mergeCell ref="G13:H13"/>
    <mergeCell ref="B19:H19"/>
  </mergeCells>
  <pageMargins left="0.25" right="0.25" top="0.75" bottom="0.75" header="0.3" footer="0.3"/>
  <pageSetup paperSize="9" scale="6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C0020A2-CC7E-4E81-922A-95386D1A9CC3}">
          <x14:formula1>
            <xm:f>'Acc Level'!$B$14:$B$21</xm:f>
          </x14:formula1>
          <xm:sqref>G22:G31</xm:sqref>
        </x14:dataValidation>
        <x14:dataValidation type="list" allowBlank="1" showInputMessage="1" showErrorMessage="1" xr:uid="{867724DF-173D-4701-9679-41A07D37A038}">
          <x14:formula1>
            <xm:f>'Acc Level'!$B$24:$B$30</xm:f>
          </x14:formula1>
          <xm:sqref>G9:H18</xm:sqref>
        </x14:dataValidation>
        <x14:dataValidation type="list" allowBlank="1" showInputMessage="1" showErrorMessage="1" xr:uid="{B6802BE2-F590-4B6A-9218-1DED3062958A}">
          <x14:formula1>
            <xm:f>'Acc Level'!$B$5:$B$11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47E0-917A-4A41-9C33-0F63368171B4}">
  <dimension ref="B4:B30"/>
  <sheetViews>
    <sheetView workbookViewId="0">
      <selection activeCell="K21" sqref="K21"/>
    </sheetView>
  </sheetViews>
  <sheetFormatPr defaultRowHeight="14.45"/>
  <cols>
    <col min="2" max="2" width="10.42578125" customWidth="1"/>
  </cols>
  <sheetData>
    <row r="4" spans="2:2">
      <c r="B4" t="s">
        <v>22</v>
      </c>
    </row>
    <row r="5" spans="2:2">
      <c r="B5" t="s">
        <v>6</v>
      </c>
    </row>
    <row r="6" spans="2:2">
      <c r="B6" t="s">
        <v>23</v>
      </c>
    </row>
    <row r="7" spans="2:2">
      <c r="B7" t="s">
        <v>24</v>
      </c>
    </row>
    <row r="8" spans="2:2">
      <c r="B8" t="s">
        <v>25</v>
      </c>
    </row>
    <row r="9" spans="2:2">
      <c r="B9" t="s">
        <v>26</v>
      </c>
    </row>
    <row r="10" spans="2:2">
      <c r="B10" t="s">
        <v>27</v>
      </c>
    </row>
    <row r="11" spans="2:2">
      <c r="B11" t="s">
        <v>28</v>
      </c>
    </row>
    <row r="13" spans="2:2">
      <c r="B13" s="8" t="s">
        <v>29</v>
      </c>
    </row>
    <row r="14" spans="2:2">
      <c r="B14" t="s">
        <v>30</v>
      </c>
    </row>
    <row r="15" spans="2:2">
      <c r="B15" t="s">
        <v>31</v>
      </c>
    </row>
    <row r="16" spans="2:2">
      <c r="B16" t="s">
        <v>32</v>
      </c>
    </row>
    <row r="17" spans="2:2">
      <c r="B17" t="s">
        <v>33</v>
      </c>
    </row>
    <row r="18" spans="2:2">
      <c r="B18" t="s">
        <v>34</v>
      </c>
    </row>
    <row r="19" spans="2:2">
      <c r="B19" t="s">
        <v>18</v>
      </c>
    </row>
    <row r="20" spans="2:2">
      <c r="B20" t="s">
        <v>35</v>
      </c>
    </row>
    <row r="21" spans="2:2">
      <c r="B21" t="s">
        <v>36</v>
      </c>
    </row>
    <row r="23" spans="2:2">
      <c r="B23" s="8" t="s">
        <v>37</v>
      </c>
    </row>
    <row r="24" spans="2:2">
      <c r="B24" t="s">
        <v>38</v>
      </c>
    </row>
    <row r="25" spans="2:2">
      <c r="B25" t="s">
        <v>39</v>
      </c>
    </row>
    <row r="26" spans="2:2">
      <c r="B26" t="s">
        <v>40</v>
      </c>
    </row>
    <row r="27" spans="2:2">
      <c r="B27" t="s">
        <v>13</v>
      </c>
    </row>
    <row r="28" spans="2:2">
      <c r="B28" t="s">
        <v>41</v>
      </c>
    </row>
    <row r="29" spans="2:2">
      <c r="B29" t="s">
        <v>42</v>
      </c>
    </row>
    <row r="30" spans="2:2">
      <c r="B30" t="s">
        <v>43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K k D A A B Q S w M E F A A C A A g A 8 l h w V Z k x j 5 C j A A A A 9 g A A A B I A H A B D b 2 5 m a W c v U G F j a 2 F n Z S 5 4 b W w g o h g A K K A U A A A A A A A A A A A A A A A A A A A A A A A A A A A A h Y 9 B D o I w F E S v Q r q n L X V j y K f G u J X E x G j c N q V C I 3 w M L Z a 7 u f B I X k G M o u 5 c z p u 3 m L l f b 7 A Y m j q 6 m M 7 Z F j O S U E 4 i g 7 o t L J Y Z 6 f 0 x n p O F h I 3 S J 1 W a a J T R p Y M r M l J 5 f 0 4 Z C y H Q M K N t V z L B e c I O + X q r K 9 M o 8 p H t f z m 2 6 L x C b Y i E / W u M F D R J O B V C U A 5 s g p B b / A p i 3 P t s f y C s + t r 3 n Z E G 4 + U O 2 B S B v T / I B 1 B L A w Q U A A I A C A D y W H B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l h w V d n M g h C k A A A A 3 A A A A B M A H A B G b 3 J t d W x h c y 9 T Z W N 0 a W 9 u M S 5 t I K I Y A C i g F A A A A A A A A A A A A A A A A A A A A A A A A A A A A G 2 N M Q u D M B S E 9 0 D + Q 4 i L B R G c x a G E r l 0 U O o h D T F + r G P N K E o t F / O + N z d q 3 3 O P u + M 6 B 8 i M a V k c t S k o o c Y O 0 c G c J P y v F N L x B c 1 a F x 1 P C w t W 4 W A X B u a w K d C 4 W a 8 H 4 G 9 q p R 5 z S 0 9 Z e 5 Q w V b 2 S v o e D d 3 g o 0 P l S 6 L A I S L g Z p n m G i + b z g Y P + q e W O l c Q + 0 s 0 C 9 z O Y I X R r X s m 3 j 0 S 1 4 x n x I m I f V 7 / u J k t H 8 x Z Z f U E s B A i 0 A F A A C A A g A 8 l h w V Z k x j 5 C j A A A A 9 g A A A B I A A A A A A A A A A A A A A A A A A A A A A E N v b m Z p Z y 9 Q Y W N r Y W d l L n h t b F B L A Q I t A B Q A A g A I A P J Y c F U P y u m r p A A A A O k A A A A T A A A A A A A A A A A A A A A A A O 8 A A A B b Q 2 9 u d G V u d F 9 U e X B l c 1 0 u e G 1 s U E s B A i 0 A F A A C A A g A 8 l h w V d n M g h C k A A A A 3 A A A A B M A A A A A A A A A A A A A A A A A 4 A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w g A A A A A A A D 1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N j J T I w b G V 2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V U M j M 6 M j U 6 N D M u N z I 1 O D Y 1 O F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Y 2 M g b G V 2 Z W w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B Y 2 M g b G V 2 Z W w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N j J T I w b G V 2 Z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j J T I w b G V 2 Z W w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7 w 3 E M 7 8 Y k + + P h 9 g q h X C z A A A A A A C A A A A A A A Q Z g A A A A E A A C A A A A C G r D z 5 z j 2 Y 3 g I p c d X S 6 n G S d i c r 9 h g N A G 5 Q B 7 / O b 2 N b q Q A A A A A O g A A A A A I A A C A A A A D M u 4 o 9 A o X x w p O U V t 6 S e C M p y z T k c R 8 4 F Z 7 L q d L W 3 X F Z Q V A A A A A B N U g S o N f + 4 z 5 I v U d X X 0 F G U y / 5 + l K R n L p Q x c 1 B t M 1 5 R r b G b b 5 W 9 C U X 0 7 y 2 G 3 z H 3 s O G F v s L 2 i v H K l + H b N 3 5 T d J n l o F O H 0 v Y s Q 9 1 H Q E B E v Q F t 0 A A A A D V A b W X S A q f x N Q D d P k 0 / s P u x A T Z r / H Q E x t R p x s 0 2 I i t F A n o 8 S g 8 D i L v p P k w R 5 q 6 U p 6 4 Y u c o k D y N F F P O b R Z F A R b k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354CAF811944B82D87A5B4F4D1662" ma:contentTypeVersion="16" ma:contentTypeDescription="Create a new document." ma:contentTypeScope="" ma:versionID="72595526587707cd97237c9e58b8d58e">
  <xsd:schema xmlns:xsd="http://www.w3.org/2001/XMLSchema" xmlns:xs="http://www.w3.org/2001/XMLSchema" xmlns:p="http://schemas.microsoft.com/office/2006/metadata/properties" xmlns:ns2="a30efa5c-9e8e-441c-92fb-7ade9aeb60e9" xmlns:ns3="bccec053-89e8-48c4-8c8f-a0094e771eac" targetNamespace="http://schemas.microsoft.com/office/2006/metadata/properties" ma:root="true" ma:fieldsID="a3c139e33d0761423df8ecd77210d5b3" ns2:_="" ns3:_="">
    <xsd:import namespace="a30efa5c-9e8e-441c-92fb-7ade9aeb60e9"/>
    <xsd:import namespace="bccec053-89e8-48c4-8c8f-a0094e771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efa5c-9e8e-441c-92fb-7ade9aeb6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7d879d-9af1-4f87-b91a-857d7c8c8f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ec053-89e8-48c4-8c8f-a0094e771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757507-fd9e-44d8-b0e9-ebe3493e78ad}" ma:internalName="TaxCatchAll" ma:showField="CatchAllData" ma:web="bccec053-89e8-48c4-8c8f-a0094e771e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cec053-89e8-48c4-8c8f-a0094e771eac" xsi:nil="true"/>
    <lcf76f155ced4ddcb4097134ff3c332f xmlns="a30efa5c-9e8e-441c-92fb-7ade9aeb60e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87C789-3626-4FEF-8166-8B443AB1DDC9}"/>
</file>

<file path=customXml/itemProps2.xml><?xml version="1.0" encoding="utf-8"?>
<ds:datastoreItem xmlns:ds="http://schemas.openxmlformats.org/officeDocument/2006/customXml" ds:itemID="{F79B7978-EB9C-4FF7-9189-64F3EF3E646E}"/>
</file>

<file path=customXml/itemProps3.xml><?xml version="1.0" encoding="utf-8"?>
<ds:datastoreItem xmlns:ds="http://schemas.openxmlformats.org/officeDocument/2006/customXml" ds:itemID="{F71BB85B-2A3F-4104-986A-4E36F8D2207E}"/>
</file>

<file path=customXml/itemProps4.xml><?xml version="1.0" encoding="utf-8"?>
<ds:datastoreItem xmlns:ds="http://schemas.openxmlformats.org/officeDocument/2006/customXml" ds:itemID="{E1CB8205-1F67-4086-B4DD-4BB52828A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 Pham</dc:creator>
  <cp:keywords/>
  <dc:description/>
  <cp:lastModifiedBy/>
  <cp:revision/>
  <dcterms:created xsi:type="dcterms:W3CDTF">2021-05-26T23:40:02Z</dcterms:created>
  <dcterms:modified xsi:type="dcterms:W3CDTF">2023-03-15T02:05:53Z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0x010100380D8C4F9BAA75438943A6C2DAFA98CF</vt:lpwstr>
  </property>
  <property fmtid="{D5CDD505-2E9C-101B-9397-08002B2CF9AE}" pid="3" name="MediaServiceImageTags">
    <vt:lpwstr/>
  </property>
</Properties>
</file>